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cs\Desktop\РАБОЧИЙ СТОЛ\Г.ОЙСХАРА\ПИТАНИЕ\ЯНВАРЬ 2026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L157" i="1" l="1"/>
  <c r="G157" i="1"/>
  <c r="L138" i="1"/>
  <c r="J119" i="1"/>
  <c r="L119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<sst xmlns="http://schemas.openxmlformats.org/spreadsheetml/2006/main" count="302" uniqueCount="78">
  <si>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</si>
  <si>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</si>
  <si>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</si>
  <si>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</si>
  <si>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</si>
  <si>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</si>
  <si>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</si>
  <si>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</si>
  <si>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</si>
  <si>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</si>
  <si>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</si>
  <si>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</si>
  <si>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</si>
  <si>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</si>
  <si>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</si>
  <si>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</si>
  <si>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</si>
  <si>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</si>
  <si>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</si>
  <si>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</si>
  <si>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</si>
  <si>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</si>
  <si>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</si>
  <si>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</si>
  <si>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</si>
  <si>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</si>
  <si>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</si>
  <si>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</si>
  <si>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</si>
  <si>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</si>
  <si>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</si>
  <si>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</si>
  <si>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</si>
  <si>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</si>
  <si>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</si>
  <si>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</si>
  <si>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</si>
  <si>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</si>
  <si>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</si>
  <si>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</si>
  <si>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</si>
  <si>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</si>
  <si>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</si>
  <si>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</si>
  <si>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Директор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</si>
  <si>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</si>
  <si>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</si>
  <si>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</si>
  <si>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</si>
  <si>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</si>
  <si>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</si>
  <si>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</si>
  <si>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</si>
  <si>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</si>
  <si>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</si>
  <si>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</si>
  <si>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</si>
  <si>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</si>
  <si>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</si>
  <si>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</si>
  <si>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</si>
  <si>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</si>
  <si>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</si>
  <si>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</si>
  <si>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</si>
  <si>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</si>
  <si>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</si>
  <si>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</si>
  <si>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</si>
  <si>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</si>
  <si>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</si>
  <si>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</si>
  <si>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</si>
  <si>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Картофельное пюре</t>
  </si>
  <si>
    <t>Чай с лимоном</t>
  </si>
  <si>
    <t xml:space="preserve">Яблоко </t>
  </si>
  <si>
    <t>Асаева Ж.А.</t>
  </si>
  <si>
    <t>МБОУ «СШ №5 г.Ойсхара им.К.Л.Тепсуева»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</si>
</sst>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5" sqref="E13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77</v>
      </c>
      <c r="D1" s="55"/>
      <c r="E1" s="55"/>
      <c r="F1" s="12" t="s">
        <v>16</v>
      </c>
      <c r="G1" s="2" t="s">
        <v>17</v>
      </c>
      <c r="H1" s="56" t="s">
        <v>44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73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14.52</v>
      </c>
      <c r="H13" s="19">
        <f>SUM(H6:H12)</f>
        <v>17.600000000000001</v>
      </c>
      <c r="I13" s="19">
        <f>SUM(I6:I12)</f>
        <v>75.84</v>
      </c>
      <c r="J13" s="19">
        <f>SUM(J6:J12)</f>
        <v>519.83999999999992</v>
      </c>
      <c r="K13" s="25"/>
      <c r="L13" s="19">
        <f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28.560000000000002</v>
      </c>
      <c r="H23" s="19">
        <f t="shared" si="0"/>
        <v>26.09</v>
      </c>
      <c r="I23" s="19">
        <f t="shared" si="0"/>
        <v>122.78999999999999</v>
      </c>
      <c r="J23" s="19">
        <f t="shared" si="0"/>
        <v>821.21999999999991</v>
      </c>
      <c r="K23" s="25"/>
      <c r="L23" s="19">
        <f t="shared" ref="L23" si="1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2">G13+G23</f>
        <v>43.08</v>
      </c>
      <c r="H24" s="32">
        <f t="shared" si="2"/>
        <v>43.69</v>
      </c>
      <c r="I24" s="32">
        <f t="shared" si="2"/>
        <v>198.63</v>
      </c>
      <c r="J24" s="32">
        <f t="shared" si="2"/>
        <v>1341.06</v>
      </c>
      <c r="K24" s="32"/>
      <c r="L24" s="32">
        <f t="shared" ref="L24" si="3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11.589999999999998</v>
      </c>
      <c r="H32" s="19">
        <f t="shared" ref="H32" si="5">SUM(H25:H31)</f>
        <v>11.06</v>
      </c>
      <c r="I32" s="19">
        <f t="shared" ref="I32" si="6">SUM(I25:I31)</f>
        <v>95.69</v>
      </c>
      <c r="J32" s="19">
        <f t="shared" ref="J32:L32" si="7">SUM(J25:J31)</f>
        <v>528.66</v>
      </c>
      <c r="K32" s="25"/>
      <c r="L32" s="19">
        <f t="shared" si="7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3.64</v>
      </c>
      <c r="H36" s="43">
        <v>5.37</v>
      </c>
      <c r="I36" s="43">
        <v>36.69</v>
      </c>
      <c r="J36" s="43">
        <v>214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23.180000000000003</v>
      </c>
      <c r="H42" s="19">
        <f t="shared" ref="H42" si="9">SUM(H33:H41)</f>
        <v>23.17</v>
      </c>
      <c r="I42" s="19">
        <f t="shared" ref="I42" si="10">SUM(I33:I41)</f>
        <v>100.07</v>
      </c>
      <c r="J42" s="19">
        <f t="shared" ref="J42:L42" si="11">SUM(J33:J41)</f>
        <v>705.88000000000011</v>
      </c>
      <c r="K42" s="25"/>
      <c r="L42" s="19">
        <f t="shared" si="11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2">G32+G42</f>
        <v>34.770000000000003</v>
      </c>
      <c r="H43" s="32">
        <f t="shared" ref="H43" si="13">H32+H42</f>
        <v>34.230000000000004</v>
      </c>
      <c r="I43" s="32">
        <f t="shared" ref="I43" si="14">I32+I42</f>
        <v>195.76</v>
      </c>
      <c r="J43" s="32">
        <f t="shared" ref="J43:L43" si="15">J32+J42</f>
        <v>1234.54</v>
      </c>
      <c r="K43" s="32"/>
      <c r="L43" s="32">
        <f t="shared" si="15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150</v>
      </c>
      <c r="G44" s="40">
        <v>16.87</v>
      </c>
      <c r="H44" s="40">
        <v>23.25</v>
      </c>
      <c r="I44" s="40">
        <v>2.81</v>
      </c>
      <c r="J44" s="40">
        <v>276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65</v>
      </c>
      <c r="E49" s="42" t="s">
        <v>64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22.91</v>
      </c>
      <c r="H51" s="19">
        <f t="shared" ref="H51" si="17">SUM(H44:H50)</f>
        <v>32.549999999999997</v>
      </c>
      <c r="I51" s="19">
        <f t="shared" ref="I51" si="18">SUM(I44:I50)</f>
        <v>53.38</v>
      </c>
      <c r="J51" s="19">
        <f t="shared" ref="J51:L51" si="19">SUM(J44:J50)</f>
        <v>586.14</v>
      </c>
      <c r="K51" s="25"/>
      <c r="L51" s="19">
        <f t="shared" si="19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86</v>
      </c>
      <c r="K52" s="44">
        <v>24</v>
      </c>
      <c r="L52" s="43">
        <v>7.17</v>
      </c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9.1</v>
      </c>
      <c r="H53" s="43">
        <v>10.85</v>
      </c>
      <c r="I53" s="43">
        <v>8.56</v>
      </c>
      <c r="J53" s="43">
        <v>171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120</v>
      </c>
      <c r="G54" s="43">
        <v>5.46</v>
      </c>
      <c r="H54" s="43">
        <v>5.79</v>
      </c>
      <c r="I54" s="43">
        <v>30.46</v>
      </c>
      <c r="J54" s="43">
        <v>182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0.03</v>
      </c>
      <c r="H56" s="43">
        <v>0.09</v>
      </c>
      <c r="I56" s="43">
        <v>8.5500000000000007</v>
      </c>
      <c r="J56" s="43">
        <v>39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3.94</v>
      </c>
      <c r="H57" s="43">
        <v>0.5</v>
      </c>
      <c r="I57" s="43">
        <v>24.14</v>
      </c>
      <c r="J57" s="43">
        <v>133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65</v>
      </c>
      <c r="E58" s="42" t="s">
        <v>64</v>
      </c>
      <c r="F58" s="43">
        <v>10</v>
      </c>
      <c r="G58" s="43">
        <v>0.08</v>
      </c>
      <c r="H58" s="43">
        <v>8.1999999999999993</v>
      </c>
      <c r="I58" s="43">
        <v>0.13</v>
      </c>
      <c r="J58" s="43">
        <v>75</v>
      </c>
      <c r="K58" s="44"/>
      <c r="L58" s="43">
        <v>1.1100000000000001</v>
      </c>
    </row>
    <row r="59" spans="1:12" ht="15" x14ac:dyDescent="0.25">
      <c r="A59" s="23"/>
      <c r="B59" s="15"/>
      <c r="C59" s="11"/>
      <c r="D59" s="6" t="s">
        <v>65</v>
      </c>
      <c r="E59" s="42" t="s">
        <v>51</v>
      </c>
      <c r="F59" s="43">
        <v>10</v>
      </c>
      <c r="G59" s="43">
        <v>0.25</v>
      </c>
      <c r="H59" s="43">
        <v>2</v>
      </c>
      <c r="I59" s="43">
        <v>0.34</v>
      </c>
      <c r="J59" s="43">
        <v>19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0">SUM(G52:G60)</f>
        <v>19.579999999999998</v>
      </c>
      <c r="H61" s="19">
        <f t="shared" ref="H61" si="21">SUM(H52:H60)</f>
        <v>31.09</v>
      </c>
      <c r="I61" s="19">
        <f t="shared" ref="I61" si="22">SUM(I52:I60)</f>
        <v>81.900000000000006</v>
      </c>
      <c r="J61" s="19">
        <f t="shared" ref="J61:L61" si="23">SUM(J52:J60)</f>
        <v>705</v>
      </c>
      <c r="K61" s="25"/>
      <c r="L61" s="19">
        <f t="shared" si="23"/>
        <v>91.77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1210</v>
      </c>
      <c r="G62" s="32">
        <f t="shared" ref="G62" si="24">G51+G61</f>
        <v>42.489999999999995</v>
      </c>
      <c r="H62" s="32">
        <f t="shared" ref="H62" si="25">H51+H61</f>
        <v>63.64</v>
      </c>
      <c r="I62" s="32">
        <f t="shared" ref="I62" si="26">I51+I61</f>
        <v>135.28</v>
      </c>
      <c r="J62" s="32">
        <f t="shared" ref="J62:L62" si="27">J51+J61</f>
        <v>1291.1399999999999</v>
      </c>
      <c r="K62" s="32"/>
      <c r="L62" s="32">
        <f t="shared" si="27"/>
        <v>183.54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49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15.419999999999998</v>
      </c>
      <c r="H70" s="19">
        <f t="shared" ref="H70" si="29">SUM(H63:H69)</f>
        <v>12.07</v>
      </c>
      <c r="I70" s="19">
        <f t="shared" ref="I70" si="30">SUM(I63:I69)</f>
        <v>92.32</v>
      </c>
      <c r="J70" s="19">
        <f t="shared" ref="J70:L70" si="31">SUM(J63:J69)</f>
        <v>539.59</v>
      </c>
      <c r="K70" s="25"/>
      <c r="L70" s="19">
        <f t="shared" si="31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24.900000000000002</v>
      </c>
      <c r="H80" s="19">
        <f t="shared" ref="H80" si="33">SUM(H71:H79)</f>
        <v>25.76</v>
      </c>
      <c r="I80" s="19">
        <f t="shared" ref="I80" si="34">SUM(I71:I79)</f>
        <v>93.789999999999992</v>
      </c>
      <c r="J80" s="19">
        <f t="shared" ref="J80:L80" si="35">SUM(J71:J79)</f>
        <v>706.60000000000014</v>
      </c>
      <c r="K80" s="25"/>
      <c r="L80" s="19">
        <f t="shared" si="35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6">G70+G80</f>
        <v>40.32</v>
      </c>
      <c r="H81" s="32">
        <f t="shared" ref="H81" si="37">H70+H80</f>
        <v>37.83</v>
      </c>
      <c r="I81" s="32">
        <f t="shared" ref="I81" si="38">I70+I80</f>
        <v>186.10999999999999</v>
      </c>
      <c r="J81" s="32">
        <f t="shared" ref="J81:L81" si="39">J70+J80</f>
        <v>1246.19</v>
      </c>
      <c r="K81" s="32"/>
      <c r="L81" s="32">
        <f t="shared" si="39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90</v>
      </c>
      <c r="G82" s="40">
        <v>15.6</v>
      </c>
      <c r="H82" s="40">
        <v>0.6</v>
      </c>
      <c r="I82" s="40">
        <v>0.96</v>
      </c>
      <c r="J82" s="40">
        <v>77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116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1.52</v>
      </c>
      <c r="H84" s="43">
        <v>1.35</v>
      </c>
      <c r="I84" s="43">
        <v>15.9</v>
      </c>
      <c r="J84" s="43">
        <v>82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64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75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25.18</v>
      </c>
      <c r="H89" s="19">
        <f t="shared" ref="H89" si="41">SUM(H82:H88)</f>
        <v>16.649999999999999</v>
      </c>
      <c r="I89" s="19">
        <f t="shared" ref="I89" si="42">SUM(I82:I88)</f>
        <v>49.830000000000005</v>
      </c>
      <c r="J89" s="19">
        <f t="shared" ref="J89:L89" si="43">SUM(J82:J88)</f>
        <v>470</v>
      </c>
      <c r="K89" s="25"/>
      <c r="L89" s="19">
        <f t="shared" si="43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70</v>
      </c>
      <c r="G90" s="43">
        <v>0.7</v>
      </c>
      <c r="H90" s="43">
        <v>4.2</v>
      </c>
      <c r="I90" s="43">
        <v>7.7</v>
      </c>
      <c r="J90" s="43">
        <v>79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2.6</v>
      </c>
      <c r="H91" s="43">
        <v>2.7</v>
      </c>
      <c r="I91" s="43">
        <v>8.6</v>
      </c>
      <c r="J91" s="43">
        <v>80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56</v>
      </c>
      <c r="F92" s="43">
        <v>120</v>
      </c>
      <c r="G92" s="43">
        <v>13.56</v>
      </c>
      <c r="H92" s="43">
        <v>8.3800000000000008</v>
      </c>
      <c r="I92" s="43">
        <v>28.58</v>
      </c>
      <c r="J92" s="43">
        <v>266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0.03</v>
      </c>
      <c r="H94" s="43">
        <v>0.09</v>
      </c>
      <c r="I94" s="43">
        <v>8.5500000000000007</v>
      </c>
      <c r="J94" s="43">
        <v>39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110</v>
      </c>
      <c r="G95" s="43">
        <v>7.89</v>
      </c>
      <c r="H95" s="43">
        <v>1</v>
      </c>
      <c r="I95" s="43">
        <v>48.29</v>
      </c>
      <c r="J95" s="43">
        <v>241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4">SUM(G90:G98)</f>
        <v>24.78</v>
      </c>
      <c r="H99" s="19">
        <f t="shared" ref="H99" si="45">SUM(H90:H98)</f>
        <v>16.37</v>
      </c>
      <c r="I99" s="19">
        <f t="shared" ref="I99" si="46">SUM(I90:I98)</f>
        <v>101.72</v>
      </c>
      <c r="J99" s="19">
        <f t="shared" ref="J99:L99" si="47">SUM(J90:J98)</f>
        <v>705</v>
      </c>
      <c r="K99" s="25"/>
      <c r="L99" s="19">
        <f t="shared" si="47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48">G89+G99</f>
        <v>49.96</v>
      </c>
      <c r="H100" s="32">
        <f t="shared" ref="H100" si="49">H89+H99</f>
        <v>33.019999999999996</v>
      </c>
      <c r="I100" s="32">
        <f t="shared" ref="I100" si="50">I89+I99</f>
        <v>151.55000000000001</v>
      </c>
      <c r="J100" s="32">
        <f t="shared" ref="J100:L100" si="51">J89+J99</f>
        <v>1175</v>
      </c>
      <c r="K100" s="32"/>
      <c r="L100" s="32">
        <f t="shared" si="51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</v>
      </c>
      <c r="H101" s="40">
        <v>0.5</v>
      </c>
      <c r="I101" s="40">
        <v>0.8</v>
      </c>
      <c r="J101" s="40">
        <v>60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250</v>
      </c>
      <c r="G102" s="43">
        <v>2.4300000000000002</v>
      </c>
      <c r="H102" s="43">
        <v>3.58</v>
      </c>
      <c r="I102" s="43">
        <v>24.46</v>
      </c>
      <c r="J102" s="43">
        <v>130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109</v>
      </c>
      <c r="K104" s="44"/>
      <c r="L104" s="43">
        <v>45.89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69</v>
      </c>
      <c r="E106" s="42" t="s">
        <v>68</v>
      </c>
      <c r="F106" s="43">
        <v>90</v>
      </c>
      <c r="G106" s="43">
        <v>4.2</v>
      </c>
      <c r="H106" s="43">
        <v>6.7</v>
      </c>
      <c r="I106" s="43">
        <v>27.8</v>
      </c>
      <c r="J106" s="43">
        <v>172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65</v>
      </c>
      <c r="E107" s="42" t="s">
        <v>64</v>
      </c>
      <c r="F107" s="43">
        <v>20</v>
      </c>
      <c r="G107" s="43">
        <v>0.12</v>
      </c>
      <c r="H107" s="43">
        <v>12.3</v>
      </c>
      <c r="I107" s="43">
        <v>0.19</v>
      </c>
      <c r="J107" s="43">
        <v>116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23.69</v>
      </c>
      <c r="H108" s="19">
        <f t="shared" si="52"/>
        <v>23.580000000000002</v>
      </c>
      <c r="I108" s="19">
        <f t="shared" si="52"/>
        <v>77.39</v>
      </c>
      <c r="J108" s="19">
        <f t="shared" si="52"/>
        <v>587</v>
      </c>
      <c r="K108" s="25"/>
      <c r="L108" s="19">
        <f t="shared" ref="L108" si="53">SUM(L101:L107)</f>
        <v>91.77000000000001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59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103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205</v>
      </c>
      <c r="G110" s="43">
        <v>5.01</v>
      </c>
      <c r="H110" s="43">
        <v>3.8</v>
      </c>
      <c r="I110" s="43">
        <v>12</v>
      </c>
      <c r="J110" s="43">
        <v>114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120</v>
      </c>
      <c r="G111" s="43">
        <v>5.46</v>
      </c>
      <c r="H111" s="43">
        <v>5.79</v>
      </c>
      <c r="I111" s="43">
        <v>30.46</v>
      </c>
      <c r="J111" s="43">
        <v>196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0.03</v>
      </c>
      <c r="H113" s="43">
        <v>0.09</v>
      </c>
      <c r="I113" s="43">
        <v>8.5500000000000007</v>
      </c>
      <c r="J113" s="43">
        <v>39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5.53</v>
      </c>
      <c r="H114" s="43">
        <v>0.7</v>
      </c>
      <c r="I114" s="43">
        <v>33.81</v>
      </c>
      <c r="J114" s="43">
        <v>185</v>
      </c>
      <c r="K114" s="44"/>
      <c r="L114" s="43">
        <v>6.2</v>
      </c>
    </row>
    <row r="115" spans="1:12" ht="15" x14ac:dyDescent="0.25">
      <c r="A115" s="23"/>
      <c r="B115" s="15"/>
      <c r="C115" s="11"/>
      <c r="D115" s="7" t="s">
        <v>65</v>
      </c>
      <c r="E115" s="42" t="s">
        <v>64</v>
      </c>
      <c r="F115" s="43">
        <v>20</v>
      </c>
      <c r="G115" s="43">
        <v>0.12</v>
      </c>
      <c r="H115" s="43">
        <v>12.3</v>
      </c>
      <c r="I115" s="43">
        <v>0.19</v>
      </c>
      <c r="J115" s="43">
        <v>98</v>
      </c>
      <c r="K115" s="44">
        <v>14</v>
      </c>
      <c r="L115" s="44">
        <v>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4">SUM(G109:G117)</f>
        <v>17.75</v>
      </c>
      <c r="H118" s="19">
        <f t="shared" si="54"/>
        <v>28.68</v>
      </c>
      <c r="I118" s="19">
        <f t="shared" si="54"/>
        <v>93.21</v>
      </c>
      <c r="J118" s="19">
        <f t="shared" si="54"/>
        <v>735</v>
      </c>
      <c r="K118" s="25"/>
      <c r="L118" s="19">
        <f t="shared" ref="L118" si="55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1205</v>
      </c>
      <c r="G119" s="32">
        <f t="shared" ref="G119" si="56">G108+G118</f>
        <v>41.44</v>
      </c>
      <c r="H119" s="32">
        <f t="shared" ref="H119" si="57">H108+H118</f>
        <v>52.260000000000005</v>
      </c>
      <c r="I119" s="32">
        <f t="shared" ref="I119" si="58">I108+I118</f>
        <v>170.6</v>
      </c>
      <c r="J119" s="32">
        <f t="shared" ref="J119:L119" si="59">J108+J118</f>
        <v>1322</v>
      </c>
      <c r="K119" s="32"/>
      <c r="L119" s="32">
        <f t="shared" si="59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150</v>
      </c>
      <c r="G120" s="40">
        <v>15.8</v>
      </c>
      <c r="H120" s="40">
        <v>5.3</v>
      </c>
      <c r="I120" s="40">
        <v>17.899999999999999</v>
      </c>
      <c r="J120" s="40">
        <v>199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82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117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76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65</v>
      </c>
      <c r="E125" s="42" t="s">
        <v>64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79</v>
      </c>
      <c r="K125" s="44">
        <v>14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0">SUM(G120:G126)</f>
        <v>22.54</v>
      </c>
      <c r="H127" s="19">
        <f t="shared" si="60"/>
        <v>15.75</v>
      </c>
      <c r="I127" s="19">
        <f t="shared" si="60"/>
        <v>74.86999999999999</v>
      </c>
      <c r="J127" s="19">
        <f t="shared" si="60"/>
        <v>553</v>
      </c>
      <c r="K127" s="25"/>
      <c r="L127" s="19">
        <f t="shared" ref="L127" si="61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45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28.560000000000002</v>
      </c>
      <c r="H137" s="19">
        <f t="shared" si="62"/>
        <v>26.09</v>
      </c>
      <c r="I137" s="19">
        <f t="shared" si="62"/>
        <v>122.78999999999999</v>
      </c>
      <c r="J137" s="19">
        <f t="shared" si="62"/>
        <v>821.21999999999991</v>
      </c>
      <c r="K137" s="25"/>
      <c r="L137" s="19">
        <f t="shared" ref="L137" si="63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4">G127+G137</f>
        <v>51.1</v>
      </c>
      <c r="H138" s="32">
        <f t="shared" ref="H138" si="65">H127+H137</f>
        <v>41.84</v>
      </c>
      <c r="I138" s="32">
        <f t="shared" ref="I138" si="66">I127+I137</f>
        <v>197.65999999999997</v>
      </c>
      <c r="J138" s="32">
        <f t="shared" ref="J138:L138" si="67">J127+J137</f>
        <v>1374.2199999999998</v>
      </c>
      <c r="K138" s="32"/>
      <c r="L138" s="32">
        <f t="shared" si="67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121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72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65</v>
      </c>
      <c r="E144" s="42" t="s">
        <v>64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65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29.89</v>
      </c>
      <c r="H146" s="19">
        <f t="shared" si="68"/>
        <v>20.85</v>
      </c>
      <c r="I146" s="19">
        <f t="shared" si="68"/>
        <v>73.069999999999993</v>
      </c>
      <c r="J146" s="19">
        <f t="shared" si="68"/>
        <v>586.37</v>
      </c>
      <c r="K146" s="25"/>
      <c r="L146" s="19">
        <f t="shared" ref="L146" si="69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5.92</v>
      </c>
      <c r="H148" s="43">
        <v>2.62</v>
      </c>
      <c r="I148" s="43">
        <v>12.62</v>
      </c>
      <c r="J148" s="43">
        <v>98</v>
      </c>
      <c r="K148" s="44">
        <v>127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282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3.64</v>
      </c>
      <c r="H150" s="43">
        <v>5.37</v>
      </c>
      <c r="I150" s="43">
        <v>36.69</v>
      </c>
      <c r="J150" s="43">
        <v>210</v>
      </c>
      <c r="K150" s="44">
        <v>304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24.490000000000002</v>
      </c>
      <c r="H156" s="19">
        <f t="shared" si="70"/>
        <v>25.130000000000003</v>
      </c>
      <c r="I156" s="19">
        <f t="shared" si="70"/>
        <v>121.78</v>
      </c>
      <c r="J156" s="19">
        <f t="shared" si="70"/>
        <v>812</v>
      </c>
      <c r="K156" s="25"/>
      <c r="L156" s="19">
        <f t="shared" ref="L156" si="71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2">G146+G156</f>
        <v>54.38</v>
      </c>
      <c r="H157" s="32">
        <f t="shared" ref="H157" si="73">H146+H156</f>
        <v>45.980000000000004</v>
      </c>
      <c r="I157" s="32">
        <f t="shared" ref="I157" si="74">I146+I156</f>
        <v>194.85</v>
      </c>
      <c r="J157" s="32">
        <f t="shared" ref="J157:L157" si="75">J146+J156</f>
        <v>1398.37</v>
      </c>
      <c r="K157" s="32"/>
      <c r="L157" s="32">
        <f t="shared" si="75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203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72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151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117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76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17.55</v>
      </c>
      <c r="H165" s="19">
        <f t="shared" si="76"/>
        <v>17.66</v>
      </c>
      <c r="I165" s="19">
        <f t="shared" si="76"/>
        <v>95.8</v>
      </c>
      <c r="J165" s="19">
        <f t="shared" si="76"/>
        <v>586</v>
      </c>
      <c r="K165" s="25"/>
      <c r="L165" s="19">
        <f t="shared" ref="L165" si="77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80</v>
      </c>
      <c r="G166" s="43">
        <v>0.84</v>
      </c>
      <c r="H166" s="43">
        <v>4.2699999999999996</v>
      </c>
      <c r="I166" s="43">
        <v>11.34</v>
      </c>
      <c r="J166" s="43">
        <v>87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241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120</v>
      </c>
      <c r="G168" s="43">
        <v>13.56</v>
      </c>
      <c r="H168" s="43">
        <v>8.3800000000000008</v>
      </c>
      <c r="I168" s="43">
        <v>28.58</v>
      </c>
      <c r="J168" s="43">
        <v>220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6.32</v>
      </c>
      <c r="H171" s="43">
        <v>0.8</v>
      </c>
      <c r="I171" s="43">
        <v>38.64</v>
      </c>
      <c r="J171" s="43">
        <v>171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26.470000000000002</v>
      </c>
      <c r="H175" s="19">
        <f t="shared" si="78"/>
        <v>32.949999999999996</v>
      </c>
      <c r="I175" s="19">
        <f t="shared" si="78"/>
        <v>105.55</v>
      </c>
      <c r="J175" s="19">
        <f t="shared" si="78"/>
        <v>758</v>
      </c>
      <c r="K175" s="25"/>
      <c r="L175" s="19">
        <f t="shared" ref="L175" si="79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0">G165+G175</f>
        <v>44.02</v>
      </c>
      <c r="H176" s="32">
        <f t="shared" ref="H176" si="81">H165+H175</f>
        <v>50.61</v>
      </c>
      <c r="I176" s="32">
        <f t="shared" ref="I176" si="82">I165+I175</f>
        <v>201.35</v>
      </c>
      <c r="J176" s="32">
        <f t="shared" ref="J176:L176" si="83">J165+J175</f>
        <v>1344</v>
      </c>
      <c r="K176" s="32"/>
      <c r="L176" s="32">
        <f t="shared" si="83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48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130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121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76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14.239999999999998</v>
      </c>
      <c r="H184" s="19">
        <f t="shared" si="84"/>
        <v>17.169999999999998</v>
      </c>
      <c r="I184" s="19">
        <f t="shared" si="84"/>
        <v>93.55</v>
      </c>
      <c r="J184" s="19">
        <f t="shared" si="84"/>
        <v>580</v>
      </c>
      <c r="K184" s="25"/>
      <c r="L184" s="19">
        <f t="shared" ref="L184" si="85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98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282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210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24.490000000000002</v>
      </c>
      <c r="H194" s="19">
        <f t="shared" si="86"/>
        <v>25.130000000000003</v>
      </c>
      <c r="I194" s="19">
        <f t="shared" si="86"/>
        <v>121.78</v>
      </c>
      <c r="J194" s="19">
        <f t="shared" si="86"/>
        <v>812</v>
      </c>
      <c r="K194" s="25"/>
      <c r="L194" s="19">
        <f t="shared" ref="L194" si="87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88">G184+G194</f>
        <v>38.730000000000004</v>
      </c>
      <c r="H195" s="32">
        <f t="shared" ref="H195" si="89">H184+H194</f>
        <v>42.3</v>
      </c>
      <c r="I195" s="32">
        <f t="shared" ref="I195" si="90">I184+I194</f>
        <v>215.32999999999998</v>
      </c>
      <c r="J195" s="32">
        <f t="shared" ref="J195:L195" si="91">J184+J194</f>
        <v>1392</v>
      </c>
      <c r="K195" s="32"/>
      <c r="L195" s="32">
        <f t="shared" si="91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44.029000000000003</v>
      </c>
      <c r="H196" s="34">
        <f t="shared" si="92"/>
        <v>44.540000000000006</v>
      </c>
      <c r="I196" s="34">
        <f t="shared" si="92"/>
        <v>184.71199999999993</v>
      </c>
      <c r="J196" s="34">
        <f t="shared" si="92"/>
        <v>1311.8520000000001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2026-01-12T06:47:56Z</dcterms:modified>
</cp:coreProperties>
</file>